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G202" i="5"/>
  <c r="H202" i="5" s="1"/>
  <c r="G201" i="5"/>
  <c r="H201" i="5" s="1"/>
  <c r="G200" i="5"/>
  <c r="H200" i="5" s="1"/>
  <c r="G199" i="5"/>
  <c r="H199" i="5" s="1"/>
  <c r="G198" i="5"/>
  <c r="H198" i="5" s="1"/>
  <c r="H197" i="5"/>
  <c r="G197" i="5"/>
  <c r="G196" i="5"/>
  <c r="H196" i="5" s="1"/>
  <c r="G195" i="5"/>
  <c r="H195" i="5" s="1"/>
  <c r="G194" i="5"/>
  <c r="H194" i="5" s="1"/>
  <c r="G193" i="5"/>
  <c r="H193" i="5" s="1"/>
  <c r="G192" i="5"/>
  <c r="H192" i="5" s="1"/>
  <c r="H191" i="5"/>
  <c r="G191" i="5"/>
  <c r="G190" i="5"/>
  <c r="H190" i="5" s="1"/>
  <c r="G189" i="5"/>
  <c r="H189" i="5" s="1"/>
  <c r="G188" i="5"/>
  <c r="H188" i="5" s="1"/>
  <c r="G187" i="5"/>
  <c r="H187" i="5" s="1"/>
  <c r="G186" i="5"/>
  <c r="H186" i="5" s="1"/>
  <c r="H185" i="5"/>
  <c r="G185" i="5"/>
  <c r="G184" i="5"/>
  <c r="H184" i="5" s="1"/>
  <c r="G183" i="5"/>
  <c r="H183" i="5" s="1"/>
  <c r="G182" i="5"/>
  <c r="H182" i="5" s="1"/>
  <c r="G181" i="5"/>
  <c r="H181" i="5" s="1"/>
  <c r="G180" i="5"/>
  <c r="H180" i="5" s="1"/>
  <c r="H179" i="5"/>
  <c r="G179" i="5"/>
  <c r="G178" i="5"/>
  <c r="H178" i="5" s="1"/>
  <c r="G177" i="5"/>
  <c r="H177" i="5" s="1"/>
  <c r="G176" i="5"/>
  <c r="H176" i="5" s="1"/>
  <c r="G175" i="5"/>
  <c r="H175" i="5" s="1"/>
  <c r="G174" i="5"/>
  <c r="H174" i="5" s="1"/>
  <c r="H173" i="5"/>
  <c r="G173" i="5"/>
  <c r="G172" i="5"/>
  <c r="H172" i="5" s="1"/>
  <c r="G171" i="5"/>
  <c r="H171" i="5" s="1"/>
  <c r="G170" i="5"/>
  <c r="H170" i="5" s="1"/>
  <c r="G169" i="5"/>
  <c r="H169" i="5" s="1"/>
  <c r="G168" i="5"/>
  <c r="H168" i="5" s="1"/>
  <c r="H167" i="5"/>
  <c r="G167" i="5"/>
  <c r="G166" i="5"/>
  <c r="H166" i="5" s="1"/>
  <c r="G165" i="5"/>
  <c r="H165" i="5" s="1"/>
  <c r="G164" i="5"/>
  <c r="H164" i="5" s="1"/>
  <c r="G163" i="5"/>
  <c r="H163" i="5" s="1"/>
  <c r="G162" i="5"/>
  <c r="H162" i="5" s="1"/>
  <c r="H161" i="5"/>
  <c r="G161" i="5"/>
  <c r="G160" i="5"/>
  <c r="H160" i="5" s="1"/>
  <c r="G159" i="5"/>
  <c r="H159" i="5"/>
  <c r="G158" i="5"/>
  <c r="H158" i="5" s="1"/>
  <c r="G157" i="5"/>
  <c r="H157" i="5" s="1"/>
  <c r="G156" i="5"/>
  <c r="H156" i="5" s="1"/>
  <c r="H155" i="5"/>
  <c r="G155" i="5"/>
  <c r="G154" i="5"/>
  <c r="H154" i="5" s="1"/>
  <c r="G153" i="5"/>
  <c r="H153" i="5" s="1"/>
  <c r="G152" i="5"/>
  <c r="H152" i="5" s="1"/>
  <c r="G151" i="5"/>
  <c r="H151" i="5"/>
  <c r="G150" i="5"/>
  <c r="H150" i="5" s="1"/>
  <c r="H149" i="5"/>
  <c r="G149" i="5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H137" i="5"/>
  <c r="G137" i="5"/>
  <c r="G136" i="5"/>
  <c r="H136" i="5" s="1"/>
  <c r="G135" i="5"/>
  <c r="H135" i="5"/>
  <c r="G134" i="5"/>
  <c r="H134" i="5" s="1"/>
  <c r="G133" i="5"/>
  <c r="H133" i="5" s="1"/>
  <c r="G132" i="5"/>
  <c r="H132" i="5" s="1"/>
  <c r="H131" i="5"/>
  <c r="G131" i="5"/>
  <c r="G130" i="5"/>
  <c r="H130" i="5" s="1"/>
  <c r="G129" i="5"/>
  <c r="H129" i="5" s="1"/>
  <c r="G128" i="5"/>
  <c r="H128" i="5" s="1"/>
  <c r="G127" i="5"/>
  <c r="H127" i="5"/>
  <c r="G126" i="5"/>
  <c r="H126" i="5" s="1"/>
  <c r="H125" i="5"/>
  <c r="G125" i="5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H113" i="5"/>
  <c r="G113" i="5"/>
  <c r="G112" i="5"/>
  <c r="H112" i="5" s="1"/>
  <c r="G111" i="5"/>
  <c r="H111" i="5"/>
  <c r="G110" i="5"/>
  <c r="H110" i="5" s="1"/>
  <c r="G109" i="5"/>
  <c r="H109" i="5" s="1"/>
  <c r="G108" i="5"/>
  <c r="H108" i="5" s="1"/>
  <c r="H107" i="5"/>
  <c r="G107" i="5"/>
  <c r="G106" i="5"/>
  <c r="H106" i="5" s="1"/>
  <c r="G105" i="5"/>
  <c r="H105" i="5" s="1"/>
  <c r="G104" i="5"/>
  <c r="H104" i="5" s="1"/>
  <c r="G103" i="5"/>
  <c r="H103" i="5"/>
  <c r="G102" i="5"/>
  <c r="H102" i="5" s="1"/>
  <c r="H101" i="5"/>
  <c r="G101" i="5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H89" i="5"/>
  <c r="G89" i="5"/>
  <c r="G88" i="5"/>
  <c r="H88" i="5" s="1"/>
  <c r="G87" i="5"/>
  <c r="H87" i="5"/>
  <c r="G86" i="5"/>
  <c r="H86" i="5" s="1"/>
  <c r="G85" i="5"/>
  <c r="H85" i="5" s="1"/>
  <c r="G84" i="5"/>
  <c r="H84" i="5" s="1"/>
  <c r="H83" i="5"/>
  <c r="G83" i="5"/>
  <c r="G82" i="5"/>
  <c r="H82" i="5" s="1"/>
  <c r="G81" i="5"/>
  <c r="H81" i="5" s="1"/>
  <c r="G80" i="5"/>
  <c r="H80" i="5" s="1"/>
  <c r="G79" i="5"/>
  <c r="H79" i="5"/>
  <c r="G78" i="5"/>
  <c r="H78" i="5" s="1"/>
  <c r="H77" i="5"/>
  <c r="G77" i="5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H65" i="5"/>
  <c r="G65" i="5"/>
  <c r="G64" i="5"/>
  <c r="H64" i="5" s="1"/>
  <c r="G63" i="5"/>
  <c r="H63" i="5"/>
  <c r="G62" i="5"/>
  <c r="H62" i="5" s="1"/>
  <c r="G61" i="5"/>
  <c r="H61" i="5" s="1"/>
  <c r="G60" i="5"/>
  <c r="H60" i="5" s="1"/>
  <c r="H59" i="5"/>
  <c r="G59" i="5"/>
  <c r="G58" i="5"/>
  <c r="H58" i="5" s="1"/>
  <c r="G57" i="5"/>
  <c r="H57" i="5" s="1"/>
  <c r="G56" i="5"/>
  <c r="H56" i="5" s="1"/>
  <c r="G55" i="5"/>
  <c r="H55" i="5"/>
  <c r="G54" i="5"/>
  <c r="H54" i="5" s="1"/>
  <c r="H53" i="5"/>
  <c r="G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H41" i="5"/>
  <c r="G41" i="5"/>
  <c r="G40" i="5"/>
  <c r="H40" i="5" s="1"/>
  <c r="G39" i="5"/>
  <c r="H39" i="5"/>
  <c r="G38" i="5"/>
  <c r="H38" i="5" s="1"/>
  <c r="G37" i="5"/>
  <c r="H37" i="5" s="1"/>
  <c r="G36" i="5"/>
  <c r="H36" i="5" s="1"/>
  <c r="H35" i="5"/>
  <c r="G35" i="5"/>
  <c r="G34" i="5"/>
  <c r="H34" i="5" s="1"/>
  <c r="G33" i="5"/>
  <c r="H33" i="5" s="1"/>
  <c r="H32" i="5"/>
  <c r="G32" i="5"/>
  <c r="G31" i="5"/>
  <c r="H31" i="5" s="1"/>
  <c r="H30" i="5"/>
  <c r="G30" i="5"/>
  <c r="H29" i="5"/>
  <c r="G29" i="5"/>
  <c r="H28" i="5"/>
  <c r="G28" i="5"/>
  <c r="G27" i="5"/>
  <c r="H27" i="5" s="1"/>
  <c r="H26" i="5"/>
  <c r="G26" i="5"/>
  <c r="G25" i="5"/>
  <c r="H25" i="5" s="1"/>
  <c r="H24" i="5"/>
  <c r="G24" i="5"/>
  <c r="H23" i="5"/>
  <c r="G23" i="5"/>
  <c r="H22" i="5"/>
  <c r="G22" i="5"/>
  <c r="G21" i="5"/>
  <c r="H21" i="5" s="1"/>
  <c r="H20" i="5"/>
  <c r="G20" i="5"/>
  <c r="G19" i="5"/>
  <c r="H19" i="5" s="1"/>
  <c r="H18" i="5"/>
  <c r="G18" i="5"/>
  <c r="H17" i="5"/>
  <c r="G17" i="5"/>
  <c r="H16" i="5"/>
  <c r="G16" i="5"/>
  <c r="G15" i="5"/>
  <c r="H15" i="5" s="1"/>
  <c r="H14" i="5"/>
  <c r="G14" i="5"/>
  <c r="G13" i="5"/>
  <c r="H13" i="5" s="1"/>
  <c r="H12" i="5"/>
  <c r="G12" i="5"/>
  <c r="H11" i="5"/>
  <c r="G11" i="5"/>
  <c r="H10" i="5"/>
  <c r="G10" i="5"/>
  <c r="G9" i="5"/>
  <c r="H9" i="5" s="1"/>
  <c r="H8" i="5"/>
  <c r="G8" i="5"/>
  <c r="G7" i="5"/>
  <c r="H7" i="5" s="1"/>
  <c r="H6" i="5"/>
  <c r="G6" i="5"/>
  <c r="H5" i="5"/>
  <c r="H1" i="5" s="1"/>
  <c r="G5" i="5"/>
  <c r="H4" i="5"/>
  <c r="G4" i="5"/>
  <c r="C1" i="5"/>
  <c r="B1" i="5"/>
  <c r="G1" i="5" s="1"/>
  <c r="D16" i="1" s="1"/>
  <c r="G203" i="4"/>
  <c r="H203" i="4" s="1"/>
  <c r="G202" i="4"/>
  <c r="H202" i="4" s="1"/>
  <c r="H201" i="4"/>
  <c r="G201" i="4"/>
  <c r="G200" i="4"/>
  <c r="H200" i="4" s="1"/>
  <c r="G199" i="4"/>
  <c r="H199" i="4" s="1"/>
  <c r="G198" i="4"/>
  <c r="H198" i="4" s="1"/>
  <c r="G197" i="4"/>
  <c r="H197" i="4" s="1"/>
  <c r="G196" i="4"/>
  <c r="H196" i="4" s="1"/>
  <c r="H195" i="4"/>
  <c r="G195" i="4"/>
  <c r="G194" i="4"/>
  <c r="H194" i="4" s="1"/>
  <c r="G193" i="4"/>
  <c r="H193" i="4" s="1"/>
  <c r="G192" i="4"/>
  <c r="H192" i="4" s="1"/>
  <c r="G191" i="4"/>
  <c r="H191" i="4" s="1"/>
  <c r="G190" i="4"/>
  <c r="H190" i="4" s="1"/>
  <c r="H189" i="4"/>
  <c r="G189" i="4"/>
  <c r="G188" i="4"/>
  <c r="H188" i="4" s="1"/>
  <c r="G187" i="4"/>
  <c r="H187" i="4" s="1"/>
  <c r="G186" i="4"/>
  <c r="H186" i="4" s="1"/>
  <c r="G185" i="4"/>
  <c r="H185" i="4" s="1"/>
  <c r="G184" i="4"/>
  <c r="H184" i="4" s="1"/>
  <c r="H183" i="4"/>
  <c r="G183" i="4"/>
  <c r="G182" i="4"/>
  <c r="H182" i="4" s="1"/>
  <c r="G181" i="4"/>
  <c r="H181" i="4" s="1"/>
  <c r="G180" i="4"/>
  <c r="H180" i="4" s="1"/>
  <c r="G179" i="4"/>
  <c r="H179" i="4" s="1"/>
  <c r="G178" i="4"/>
  <c r="H178" i="4" s="1"/>
  <c r="H177" i="4"/>
  <c r="G177" i="4"/>
  <c r="G176" i="4"/>
  <c r="H176" i="4" s="1"/>
  <c r="G175" i="4"/>
  <c r="H175" i="4" s="1"/>
  <c r="G174" i="4"/>
  <c r="H174" i="4" s="1"/>
  <c r="G173" i="4"/>
  <c r="H173" i="4" s="1"/>
  <c r="G172" i="4"/>
  <c r="H172" i="4" s="1"/>
  <c r="H171" i="4"/>
  <c r="G171" i="4"/>
  <c r="G170" i="4"/>
  <c r="H170" i="4" s="1"/>
  <c r="G169" i="4"/>
  <c r="H169" i="4" s="1"/>
  <c r="G168" i="4"/>
  <c r="H168" i="4" s="1"/>
  <c r="G167" i="4"/>
  <c r="H167" i="4"/>
  <c r="G166" i="4"/>
  <c r="H166" i="4" s="1"/>
  <c r="H165" i="4"/>
  <c r="G165" i="4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H153" i="4"/>
  <c r="G153" i="4"/>
  <c r="G152" i="4"/>
  <c r="H152" i="4" s="1"/>
  <c r="G151" i="4"/>
  <c r="H151" i="4"/>
  <c r="G150" i="4"/>
  <c r="H150" i="4" s="1"/>
  <c r="G149" i="4"/>
  <c r="H149" i="4" s="1"/>
  <c r="G148" i="4"/>
  <c r="H148" i="4" s="1"/>
  <c r="H147" i="4"/>
  <c r="G147" i="4"/>
  <c r="G146" i="4"/>
  <c r="H146" i="4" s="1"/>
  <c r="G145" i="4"/>
  <c r="H145" i="4" s="1"/>
  <c r="G144" i="4"/>
  <c r="H144" i="4" s="1"/>
  <c r="G143" i="4"/>
  <c r="H143" i="4"/>
  <c r="G142" i="4"/>
  <c r="H142" i="4" s="1"/>
  <c r="H141" i="4"/>
  <c r="G141" i="4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H129" i="4"/>
  <c r="G129" i="4"/>
  <c r="G128" i="4"/>
  <c r="H128" i="4" s="1"/>
  <c r="G127" i="4"/>
  <c r="H127" i="4"/>
  <c r="G126" i="4"/>
  <c r="H126" i="4" s="1"/>
  <c r="G125" i="4"/>
  <c r="H125" i="4" s="1"/>
  <c r="G124" i="4"/>
  <c r="H124" i="4" s="1"/>
  <c r="H123" i="4"/>
  <c r="G123" i="4"/>
  <c r="G122" i="4"/>
  <c r="H122" i="4" s="1"/>
  <c r="G121" i="4"/>
  <c r="H121" i="4" s="1"/>
  <c r="G120" i="4"/>
  <c r="H120" i="4" s="1"/>
  <c r="G119" i="4"/>
  <c r="H119" i="4"/>
  <c r="G118" i="4"/>
  <c r="H118" i="4" s="1"/>
  <c r="H117" i="4"/>
  <c r="G117" i="4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H105" i="4"/>
  <c r="G105" i="4"/>
  <c r="G104" i="4"/>
  <c r="H104" i="4" s="1"/>
  <c r="G103" i="4"/>
  <c r="H103" i="4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/>
  <c r="G94" i="4"/>
  <c r="H94" i="4" s="1"/>
  <c r="H93" i="4"/>
  <c r="G93" i="4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/>
  <c r="G86" i="4"/>
  <c r="H86" i="4" s="1"/>
  <c r="G85" i="4"/>
  <c r="H85" i="4" s="1"/>
  <c r="G84" i="4"/>
  <c r="H84" i="4" s="1"/>
  <c r="G83" i="4"/>
  <c r="H83" i="4" s="1"/>
  <c r="G82" i="4"/>
  <c r="H82" i="4" s="1"/>
  <c r="H81" i="4"/>
  <c r="G81" i="4"/>
  <c r="G80" i="4"/>
  <c r="H80" i="4" s="1"/>
  <c r="G79" i="4"/>
  <c r="H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/>
  <c r="G70" i="4"/>
  <c r="H70" i="4" s="1"/>
  <c r="H69" i="4"/>
  <c r="G69" i="4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/>
  <c r="G62" i="4"/>
  <c r="H62" i="4" s="1"/>
  <c r="G61" i="4"/>
  <c r="H61" i="4" s="1"/>
  <c r="G60" i="4"/>
  <c r="H60" i="4" s="1"/>
  <c r="G59" i="4"/>
  <c r="H59" i="4" s="1"/>
  <c r="G58" i="4"/>
  <c r="H58" i="4" s="1"/>
  <c r="H57" i="4"/>
  <c r="G57" i="4"/>
  <c r="G56" i="4"/>
  <c r="H56" i="4" s="1"/>
  <c r="G55" i="4"/>
  <c r="H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/>
  <c r="G46" i="4"/>
  <c r="H46" i="4" s="1"/>
  <c r="H45" i="4"/>
  <c r="G45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/>
  <c r="G38" i="4"/>
  <c r="H38" i="4" s="1"/>
  <c r="G37" i="4"/>
  <c r="H37" i="4" s="1"/>
  <c r="G36" i="4"/>
  <c r="H36" i="4" s="1"/>
  <c r="G35" i="4"/>
  <c r="H35" i="4" s="1"/>
  <c r="G34" i="4"/>
  <c r="H34" i="4" s="1"/>
  <c r="H33" i="4"/>
  <c r="G33" i="4"/>
  <c r="H32" i="4"/>
  <c r="G32" i="4"/>
  <c r="G31" i="4"/>
  <c r="H31" i="4" s="1"/>
  <c r="H30" i="4"/>
  <c r="G30" i="4"/>
  <c r="G29" i="4"/>
  <c r="H29" i="4" s="1"/>
  <c r="H28" i="4"/>
  <c r="G28" i="4"/>
  <c r="H27" i="4"/>
  <c r="G27" i="4"/>
  <c r="H26" i="4"/>
  <c r="G26" i="4"/>
  <c r="G25" i="4"/>
  <c r="H25" i="4" s="1"/>
  <c r="H24" i="4"/>
  <c r="G24" i="4"/>
  <c r="G23" i="4"/>
  <c r="H23" i="4" s="1"/>
  <c r="H22" i="4"/>
  <c r="G22" i="4"/>
  <c r="G21" i="4"/>
  <c r="H21" i="4" s="1"/>
  <c r="H20" i="4"/>
  <c r="G20" i="4"/>
  <c r="G19" i="4"/>
  <c r="H19" i="4" s="1"/>
  <c r="H18" i="4"/>
  <c r="G18" i="4"/>
  <c r="G17" i="4"/>
  <c r="H17" i="4" s="1"/>
  <c r="H16" i="4"/>
  <c r="G16" i="4"/>
  <c r="H15" i="4"/>
  <c r="G15" i="4"/>
  <c r="H14" i="4"/>
  <c r="G14" i="4"/>
  <c r="G13" i="4"/>
  <c r="H13" i="4" s="1"/>
  <c r="H12" i="4"/>
  <c r="G12" i="4"/>
  <c r="G11" i="4"/>
  <c r="H11" i="4" s="1"/>
  <c r="H10" i="4"/>
  <c r="G10" i="4"/>
  <c r="H9" i="4"/>
  <c r="G9" i="4"/>
  <c r="H8" i="4"/>
  <c r="G8" i="4"/>
  <c r="G7" i="4"/>
  <c r="H7" i="4" s="1"/>
  <c r="H6" i="4"/>
  <c r="G6" i="4"/>
  <c r="G5" i="4"/>
  <c r="H5" i="4" s="1"/>
  <c r="H4" i="4"/>
  <c r="G4" i="4"/>
  <c r="G1" i="4"/>
  <c r="D15" i="1" s="1"/>
  <c r="C1" i="4"/>
  <c r="B1" i="4"/>
  <c r="G203" i="3"/>
  <c r="H203" i="3"/>
  <c r="G202" i="3"/>
  <c r="H202" i="3" s="1"/>
  <c r="G201" i="3"/>
  <c r="H201" i="3"/>
  <c r="G200" i="3"/>
  <c r="H200" i="3" s="1"/>
  <c r="G199" i="3"/>
  <c r="H199" i="3" s="1"/>
  <c r="G198" i="3"/>
  <c r="H198" i="3" s="1"/>
  <c r="G197" i="3"/>
  <c r="H197" i="3"/>
  <c r="G196" i="3"/>
  <c r="H196" i="3" s="1"/>
  <c r="G195" i="3"/>
  <c r="H195" i="3"/>
  <c r="G194" i="3"/>
  <c r="H194" i="3" s="1"/>
  <c r="G193" i="3"/>
  <c r="H193" i="3" s="1"/>
  <c r="G192" i="3"/>
  <c r="H192" i="3" s="1"/>
  <c r="G191" i="3"/>
  <c r="H191" i="3"/>
  <c r="G190" i="3"/>
  <c r="H190" i="3" s="1"/>
  <c r="G189" i="3"/>
  <c r="H189" i="3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/>
  <c r="G182" i="3"/>
  <c r="H182" i="3" s="1"/>
  <c r="H181" i="3"/>
  <c r="G181" i="3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H169" i="3"/>
  <c r="G169" i="3"/>
  <c r="G168" i="3"/>
  <c r="H168" i="3" s="1"/>
  <c r="G167" i="3"/>
  <c r="H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G159" i="3"/>
  <c r="H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/>
  <c r="G150" i="3"/>
  <c r="H150" i="3" s="1"/>
  <c r="G149" i="3"/>
  <c r="H149" i="3" s="1"/>
  <c r="G148" i="3"/>
  <c r="H148" i="3" s="1"/>
  <c r="G147" i="3"/>
  <c r="H147" i="3" s="1"/>
  <c r="G146" i="3"/>
  <c r="H146" i="3" s="1"/>
  <c r="H145" i="3"/>
  <c r="G145" i="3"/>
  <c r="G144" i="3"/>
  <c r="H144" i="3" s="1"/>
  <c r="G143" i="3"/>
  <c r="H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G135" i="3"/>
  <c r="H135" i="3"/>
  <c r="G134" i="3"/>
  <c r="H134" i="3" s="1"/>
  <c r="H133" i="3"/>
  <c r="G133" i="3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H121" i="3"/>
  <c r="G121" i="3"/>
  <c r="G120" i="3"/>
  <c r="H120" i="3" s="1"/>
  <c r="G119" i="3"/>
  <c r="H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G111" i="3"/>
  <c r="H111" i="3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/>
  <c r="G102" i="3"/>
  <c r="H102" i="3" s="1"/>
  <c r="G101" i="3"/>
  <c r="H101" i="3" s="1"/>
  <c r="G100" i="3"/>
  <c r="H100" i="3" s="1"/>
  <c r="G99" i="3"/>
  <c r="H99" i="3" s="1"/>
  <c r="G98" i="3"/>
  <c r="H98" i="3" s="1"/>
  <c r="H97" i="3"/>
  <c r="G97" i="3"/>
  <c r="G96" i="3"/>
  <c r="H96" i="3" s="1"/>
  <c r="G95" i="3"/>
  <c r="H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G87" i="3"/>
  <c r="H87" i="3"/>
  <c r="G86" i="3"/>
  <c r="H86" i="3" s="1"/>
  <c r="H85" i="3"/>
  <c r="G85" i="3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H73" i="3"/>
  <c r="G73" i="3"/>
  <c r="G72" i="3"/>
  <c r="H72" i="3" s="1"/>
  <c r="G71" i="3"/>
  <c r="H71" i="3"/>
  <c r="G70" i="3"/>
  <c r="H70" i="3" s="1"/>
  <c r="G69" i="3"/>
  <c r="H69" i="3" s="1"/>
  <c r="G68" i="3"/>
  <c r="H68" i="3" s="1"/>
  <c r="H67" i="3"/>
  <c r="G67" i="3"/>
  <c r="G66" i="3"/>
  <c r="H66" i="3" s="1"/>
  <c r="G65" i="3"/>
  <c r="H65" i="3" s="1"/>
  <c r="G64" i="3"/>
  <c r="H64" i="3" s="1"/>
  <c r="G63" i="3"/>
  <c r="H63" i="3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/>
  <c r="G51" i="3"/>
  <c r="H51" i="3" s="1"/>
  <c r="G50" i="3"/>
  <c r="H50" i="3" s="1"/>
  <c r="H49" i="3"/>
  <c r="G49" i="3"/>
  <c r="G48" i="3"/>
  <c r="H48" i="3" s="1"/>
  <c r="G47" i="3"/>
  <c r="H47" i="3"/>
  <c r="G46" i="3"/>
  <c r="H46" i="3"/>
  <c r="G45" i="3"/>
  <c r="H45" i="3" s="1"/>
  <c r="G44" i="3"/>
  <c r="H44" i="3" s="1"/>
  <c r="H43" i="3"/>
  <c r="G43" i="3"/>
  <c r="G42" i="3"/>
  <c r="H42" i="3" s="1"/>
  <c r="H41" i="3"/>
  <c r="G41" i="3"/>
  <c r="G40" i="3"/>
  <c r="H40" i="3" s="1"/>
  <c r="G39" i="3"/>
  <c r="H39" i="3"/>
  <c r="G38" i="3"/>
  <c r="H38" i="3"/>
  <c r="H37" i="3"/>
  <c r="G37" i="3"/>
  <c r="G36" i="3"/>
  <c r="H36" i="3"/>
  <c r="G35" i="3"/>
  <c r="H35" i="3" s="1"/>
  <c r="G34" i="3"/>
  <c r="H34" i="3" s="1"/>
  <c r="H33" i="3"/>
  <c r="G33" i="3"/>
  <c r="G32" i="3"/>
  <c r="H32" i="3" s="1"/>
  <c r="H31" i="3"/>
  <c r="G31" i="3"/>
  <c r="G30" i="3"/>
  <c r="H30" i="3" s="1"/>
  <c r="H29" i="3"/>
  <c r="G29" i="3"/>
  <c r="H28" i="3"/>
  <c r="G28" i="3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H17" i="3"/>
  <c r="G17" i="3"/>
  <c r="G16" i="3"/>
  <c r="H16" i="3" s="1"/>
  <c r="G15" i="3"/>
  <c r="H15" i="3" s="1"/>
  <c r="G14" i="3"/>
  <c r="H14" i="3" s="1"/>
  <c r="H13" i="3"/>
  <c r="G13" i="3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H4" i="3"/>
  <c r="G4" i="3"/>
  <c r="C1" i="3"/>
  <c r="B14" i="1" s="1"/>
  <c r="B1" i="3"/>
  <c r="C14" i="1" s="1"/>
  <c r="G203" i="2"/>
  <c r="G202" i="2"/>
  <c r="G201" i="2"/>
  <c r="G200" i="2"/>
  <c r="H200" i="2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G190" i="2"/>
  <c r="G189" i="2"/>
  <c r="G188" i="2"/>
  <c r="H188" i="2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H171" i="2" s="1"/>
  <c r="G170" i="2"/>
  <c r="G169" i="2"/>
  <c r="G168" i="2"/>
  <c r="H168" i="2" s="1"/>
  <c r="G167" i="2"/>
  <c r="G166" i="2"/>
  <c r="H166" i="2" s="1"/>
  <c r="G165" i="2"/>
  <c r="H165" i="2" s="1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G129" i="2"/>
  <c r="G128" i="2"/>
  <c r="H128" i="2"/>
  <c r="G127" i="2"/>
  <c r="H127" i="2" s="1"/>
  <c r="G126" i="2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/>
  <c r="G107" i="2"/>
  <c r="G106" i="2"/>
  <c r="G105" i="2"/>
  <c r="G104" i="2"/>
  <c r="H104" i="2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G94" i="2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G82" i="2"/>
  <c r="G81" i="2"/>
  <c r="G80" i="2"/>
  <c r="H80" i="2"/>
  <c r="G79" i="2"/>
  <c r="H79" i="2" s="1"/>
  <c r="G78" i="2"/>
  <c r="G77" i="2"/>
  <c r="G76" i="2"/>
  <c r="H76" i="2" s="1"/>
  <c r="G75" i="2"/>
  <c r="H75" i="2" s="1"/>
  <c r="G74" i="2"/>
  <c r="G73" i="2"/>
  <c r="G72" i="2"/>
  <c r="H72" i="2" s="1"/>
  <c r="G71" i="2"/>
  <c r="G70" i="2"/>
  <c r="H70" i="2" s="1"/>
  <c r="G69" i="2"/>
  <c r="H69" i="2" s="1"/>
  <c r="G68" i="2"/>
  <c r="H68" i="2"/>
  <c r="G67" i="2"/>
  <c r="G66" i="2"/>
  <c r="G65" i="2"/>
  <c r="G64" i="2"/>
  <c r="H64" i="2" s="1"/>
  <c r="G63" i="2"/>
  <c r="G62" i="2"/>
  <c r="G61" i="2"/>
  <c r="H61" i="2" s="1"/>
  <c r="G60" i="2"/>
  <c r="H60" i="2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G33" i="2"/>
  <c r="G32" i="2"/>
  <c r="H32" i="2"/>
  <c r="G31" i="2"/>
  <c r="H31" i="2" s="1"/>
  <c r="G30" i="2"/>
  <c r="G29" i="2"/>
  <c r="G28" i="2"/>
  <c r="H28" i="2" s="1"/>
  <c r="G27" i="2"/>
  <c r="H27" i="2" s="1"/>
  <c r="G26" i="2"/>
  <c r="G25" i="2"/>
  <c r="G24" i="2"/>
  <c r="H24" i="2" s="1"/>
  <c r="G23" i="2"/>
  <c r="G22" i="2"/>
  <c r="H22" i="2" s="1"/>
  <c r="G21" i="2"/>
  <c r="H21" i="2" s="1"/>
  <c r="G20" i="2"/>
  <c r="H20" i="2"/>
  <c r="G19" i="2"/>
  <c r="G18" i="2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/>
  <c r="G11" i="2"/>
  <c r="H11" i="2" s="1"/>
  <c r="G10" i="2"/>
  <c r="H10" i="2" s="1"/>
  <c r="G9" i="2"/>
  <c r="H9" i="2" s="1"/>
  <c r="G8" i="2"/>
  <c r="H8" i="2" s="1"/>
  <c r="G7" i="2"/>
  <c r="G6" i="2"/>
  <c r="H6" i="2" s="1"/>
  <c r="G5" i="2"/>
  <c r="H5" i="2" s="1"/>
  <c r="G4" i="2"/>
  <c r="H4" i="2" s="1"/>
  <c r="H203" i="2"/>
  <c r="H202" i="2"/>
  <c r="H201" i="2"/>
  <c r="H199" i="2"/>
  <c r="H198" i="2"/>
  <c r="H197" i="2"/>
  <c r="H193" i="2"/>
  <c r="H191" i="2"/>
  <c r="H190" i="2"/>
  <c r="H189" i="2"/>
  <c r="H187" i="2"/>
  <c r="H183" i="2"/>
  <c r="H182" i="2"/>
  <c r="H181" i="2"/>
  <c r="H179" i="2"/>
  <c r="H178" i="2"/>
  <c r="H177" i="2"/>
  <c r="H175" i="2"/>
  <c r="H174" i="2"/>
  <c r="H173" i="2"/>
  <c r="H170" i="2"/>
  <c r="H169" i="2"/>
  <c r="H167" i="2"/>
  <c r="H163" i="2"/>
  <c r="H162" i="2"/>
  <c r="H161" i="2"/>
  <c r="H159" i="2"/>
  <c r="H158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30" i="2"/>
  <c r="H129" i="2"/>
  <c r="H126" i="2"/>
  <c r="H125" i="2"/>
  <c r="H122" i="2"/>
  <c r="H121" i="2"/>
  <c r="H119" i="2"/>
  <c r="H115" i="2"/>
  <c r="H114" i="2"/>
  <c r="H113" i="2"/>
  <c r="H111" i="2"/>
  <c r="H110" i="2"/>
  <c r="H107" i="2"/>
  <c r="H106" i="2"/>
  <c r="H105" i="2"/>
  <c r="H103" i="2"/>
  <c r="H102" i="2"/>
  <c r="H101" i="2"/>
  <c r="H97" i="2"/>
  <c r="H95" i="2"/>
  <c r="H94" i="2"/>
  <c r="H93" i="2"/>
  <c r="H91" i="2"/>
  <c r="H87" i="2"/>
  <c r="H86" i="2"/>
  <c r="H85" i="2"/>
  <c r="H83" i="2"/>
  <c r="H82" i="2"/>
  <c r="H81" i="2"/>
  <c r="H78" i="2"/>
  <c r="H77" i="2"/>
  <c r="H74" i="2"/>
  <c r="H73" i="2"/>
  <c r="H71" i="2"/>
  <c r="H67" i="2"/>
  <c r="H66" i="2"/>
  <c r="H65" i="2"/>
  <c r="H63" i="2"/>
  <c r="H62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4" i="2"/>
  <c r="H33" i="2"/>
  <c r="H30" i="2"/>
  <c r="H29" i="2"/>
  <c r="H26" i="2"/>
  <c r="H25" i="2"/>
  <c r="H23" i="2"/>
  <c r="H19" i="2"/>
  <c r="H18" i="2"/>
  <c r="H7" i="2"/>
  <c r="C15" i="1"/>
  <c r="B16" i="1"/>
  <c r="B15" i="1"/>
  <c r="C1" i="2"/>
  <c r="B13" i="1" s="1"/>
  <c r="B1" i="2"/>
  <c r="C13" i="1" s="1"/>
  <c r="C16" i="1"/>
  <c r="C9" i="1" l="1"/>
  <c r="A9" i="1"/>
  <c r="H1" i="2"/>
  <c r="G1" i="2" s="1"/>
  <c r="D13" i="1" s="1"/>
  <c r="H1" i="3"/>
  <c r="G1" i="3" s="1"/>
  <c r="D14" i="1" s="1"/>
  <c r="H1" i="4"/>
  <c r="E9" i="1" l="1"/>
</calcChain>
</file>

<file path=xl/sharedStrings.xml><?xml version="1.0" encoding="utf-8"?>
<sst xmlns="http://schemas.openxmlformats.org/spreadsheetml/2006/main" count="86" uniqueCount="62">
  <si>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</si>
  <si>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</si>
  <si>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</si>
  <si>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</si>
  <si>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</si>
  <si>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</si>
  <si>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</si>
  <si>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</si>
  <si>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</si>
  <si>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</si>
  <si>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</si>
  <si>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</si>
  <si>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</si>
  <si>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</si>
  <si>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</si>
  <si>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</si>
  <si>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</si>
  <si>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</si>
  <si>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</si>
  <si>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</si>
  <si>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    J. F. KENNEDY  CUSANO MUTRI</t>
  </si>
  <si>
    <t>82033 CUSANO MUTRI (BN) VIA ORTICELLI,  26 C.F. 90003380624 C.M. BNIC81400X</t>
  </si>
  <si>
    <t>FPR-PA 8/2020 del 14/12/2020</t>
  </si>
  <si>
    <t>FPA 31/20 del 25/09/2020</t>
  </si>
  <si>
    <t>02-006205 del 31/12/2020</t>
  </si>
  <si>
    <t>08997E000013120 del 24/12/2020</t>
  </si>
  <si>
    <t>127/E del 31/12/2020</t>
  </si>
  <si>
    <t>135/E del 31/12/2020</t>
  </si>
  <si>
    <t>20/2021 del 15/01/2021</t>
  </si>
  <si>
    <t>129 del 21/10/2020</t>
  </si>
  <si>
    <t>721/2020 del 27/10/2020</t>
  </si>
  <si>
    <t>26/2/2021 del 26/02/2021</t>
  </si>
  <si>
    <t>U1230000020471 del 04/02/2021</t>
  </si>
  <si>
    <t>U1230000020472 del 04/02/2021</t>
  </si>
  <si>
    <t>U1230000020473 del 04/02/2021</t>
  </si>
  <si>
    <t>1021019977 del 09/02/2021</t>
  </si>
  <si>
    <t>13 del 19/04/2021</t>
  </si>
  <si>
    <t>1021092408 del 22/04/2021</t>
  </si>
  <si>
    <t>269/2021 del 20/04/2021</t>
  </si>
  <si>
    <t>270/2021 del 20/04/2021</t>
  </si>
  <si>
    <t>INV/2021/4289 del 14/04/2021</t>
  </si>
  <si>
    <t>INV/2021/4288 del 14/04/2021</t>
  </si>
  <si>
    <t>FAC297 del 19/04/2021</t>
  </si>
  <si>
    <t>228 del 29/04/2021</t>
  </si>
  <si>
    <t>225 del 26/04/2021</t>
  </si>
  <si>
    <t>308/2021 del 04/05/2021</t>
  </si>
  <si>
    <t>3/PA del 01/04/2021</t>
  </si>
  <si>
    <t>INV/2021/5022 del 03/05/2021</t>
  </si>
  <si>
    <t>314/2021 del 06/05/2021</t>
  </si>
  <si>
    <t>9 del 11/05/2021</t>
  </si>
  <si>
    <t>15 del 12/05/2021</t>
  </si>
  <si>
    <t>FPA 6/21 del 14/05/2021</t>
  </si>
  <si>
    <t>FPA 2/21 del 07/06/2021</t>
  </si>
  <si>
    <t>01/2021 del 17/05/2021</t>
  </si>
  <si>
    <t>390/2021 del 11/06/2021</t>
  </si>
  <si>
    <t>1021129363 del 31/05/2021</t>
  </si>
  <si>
    <t>72 del 14/05/2021</t>
  </si>
  <si>
    <t>43/2021 del 24/05/2021</t>
  </si>
  <si>
    <t>8/PA del 22/06/2021</t>
  </si>
  <si>
    <t>1021156062 del 24/06/2021</t>
  </si>
  <si>
    <t>14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</si>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</sst>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=""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C9" sqref="C9:D9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2021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38</v>
      </c>
      <c r="B9" s="35"/>
      <c r="C9" s="34">
        <f>SUM(C13:C16)</f>
        <v>36846.400000000001</v>
      </c>
      <c r="D9" s="35"/>
      <c r="E9" s="40">
        <f>('Trimestre 1'!H1+'Trimestre 2'!H1+'Trimestre 3'!H1+'Trimestre 4'!H1)/C9</f>
        <v>-4.6996965782274494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14</v>
      </c>
      <c r="C13" s="29">
        <f>'Trimestre 1'!B1</f>
        <v>22306.390000000003</v>
      </c>
      <c r="D13" s="29">
        <f>'Trimestre 1'!G1</f>
        <v>15.766218558897249</v>
      </c>
      <c r="E13" s="29">
        <v>9229.4500000000007</v>
      </c>
      <c r="F13" s="33" t="s">
        <v>60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24</v>
      </c>
      <c r="C14" s="29">
        <f>'Trimestre 2'!B1</f>
        <v>14540.01</v>
      </c>
      <c r="D14" s="29">
        <f>'Trimestre 2'!G1</f>
        <v>-36.097246150449685</v>
      </c>
      <c r="E14" s="29">
        <v>4636.08</v>
      </c>
      <c r="F14" s="33" t="s">
        <v>61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0</v>
      </c>
      <c r="C15" s="29">
        <f>'Trimestre 3'!B1</f>
        <v>0</v>
      </c>
      <c r="D15" s="29">
        <f>'Trimestre 3'!G1</f>
        <v>0</v>
      </c>
      <c r="E15" s="29"/>
      <c r="F15" s="33"/>
    </row>
    <row r="16" spans="1:11" ht="21.75" customHeight="1" x14ac:dyDescent="0.25">
      <c r="A16" s="28" t="s">
        <v>16</v>
      </c>
      <c r="B16" s="17">
        <f>'Trimestre 4'!C1</f>
        <v>0</v>
      </c>
      <c r="C16" s="29">
        <f>'Trimestre 4'!B1</f>
        <v>0</v>
      </c>
      <c r="D16" s="29">
        <f>'Trimestre 4'!G1</f>
        <v>0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C24" sqref="C24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22306.390000000003</v>
      </c>
      <c r="C1">
        <f>COUNTA(A4:A203)</f>
        <v>14</v>
      </c>
      <c r="G1" s="16">
        <f>IF(B1&lt;&gt;0,H1/B1,0)</f>
        <v>15.766218558897249</v>
      </c>
      <c r="H1" s="15">
        <f>SUM(H4:H195)</f>
        <v>351687.42000000004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400</v>
      </c>
      <c r="C4" s="13">
        <v>44210</v>
      </c>
      <c r="D4" s="13">
        <v>44231</v>
      </c>
      <c r="E4" s="13"/>
      <c r="F4" s="13"/>
      <c r="G4" s="1">
        <f>D4-C4-(F4-E4)</f>
        <v>21</v>
      </c>
      <c r="H4" s="12">
        <f>B4*G4</f>
        <v>8400</v>
      </c>
    </row>
    <row r="5" spans="1:8" x14ac:dyDescent="0.25">
      <c r="A5" s="19" t="s">
        <v>23</v>
      </c>
      <c r="B5" s="12">
        <v>840</v>
      </c>
      <c r="C5" s="13">
        <v>44134</v>
      </c>
      <c r="D5" s="13">
        <v>44231</v>
      </c>
      <c r="E5" s="13"/>
      <c r="F5" s="13"/>
      <c r="G5" s="1">
        <f t="shared" ref="G5:G68" si="0">D5-C5-(F5-E5)</f>
        <v>97</v>
      </c>
      <c r="H5" s="12">
        <f t="shared" ref="H5:H68" si="1">B5*G5</f>
        <v>81480</v>
      </c>
    </row>
    <row r="6" spans="1:8" x14ac:dyDescent="0.25">
      <c r="A6" s="19" t="s">
        <v>24</v>
      </c>
      <c r="B6" s="12">
        <v>756</v>
      </c>
      <c r="C6" s="13">
        <v>44248</v>
      </c>
      <c r="D6" s="13">
        <v>44231</v>
      </c>
      <c r="E6" s="13"/>
      <c r="F6" s="13"/>
      <c r="G6" s="1">
        <f t="shared" si="0"/>
        <v>-17</v>
      </c>
      <c r="H6" s="12">
        <f t="shared" si="1"/>
        <v>-12852</v>
      </c>
    </row>
    <row r="7" spans="1:8" x14ac:dyDescent="0.25">
      <c r="A7" s="19" t="s">
        <v>25</v>
      </c>
      <c r="B7" s="12">
        <v>1000</v>
      </c>
      <c r="C7" s="13">
        <v>44254</v>
      </c>
      <c r="D7" s="13">
        <v>44231</v>
      </c>
      <c r="E7" s="13"/>
      <c r="F7" s="13"/>
      <c r="G7" s="1">
        <f t="shared" si="0"/>
        <v>-23</v>
      </c>
      <c r="H7" s="12">
        <f t="shared" si="1"/>
        <v>-23000</v>
      </c>
    </row>
    <row r="8" spans="1:8" x14ac:dyDescent="0.25">
      <c r="A8" s="19" t="s">
        <v>26</v>
      </c>
      <c r="B8" s="12">
        <v>1800</v>
      </c>
      <c r="C8" s="13">
        <v>44405</v>
      </c>
      <c r="D8" s="13">
        <v>44231</v>
      </c>
      <c r="E8" s="13"/>
      <c r="F8" s="13"/>
      <c r="G8" s="1">
        <f t="shared" si="0"/>
        <v>-174</v>
      </c>
      <c r="H8" s="12">
        <f t="shared" si="1"/>
        <v>-313200</v>
      </c>
    </row>
    <row r="9" spans="1:8" x14ac:dyDescent="0.25">
      <c r="A9" s="19" t="s">
        <v>27</v>
      </c>
      <c r="B9" s="12">
        <v>885.25</v>
      </c>
      <c r="C9" s="13">
        <v>44405</v>
      </c>
      <c r="D9" s="13">
        <v>44231</v>
      </c>
      <c r="E9" s="13"/>
      <c r="F9" s="13"/>
      <c r="G9" s="1">
        <f t="shared" si="0"/>
        <v>-174</v>
      </c>
      <c r="H9" s="12">
        <f t="shared" si="1"/>
        <v>-154033.5</v>
      </c>
    </row>
    <row r="10" spans="1:8" x14ac:dyDescent="0.25">
      <c r="A10" s="19" t="s">
        <v>28</v>
      </c>
      <c r="B10" s="12">
        <v>240</v>
      </c>
      <c r="C10" s="13">
        <v>44405</v>
      </c>
      <c r="D10" s="13">
        <v>44231</v>
      </c>
      <c r="E10" s="13"/>
      <c r="F10" s="13"/>
      <c r="G10" s="1">
        <f t="shared" si="0"/>
        <v>-174</v>
      </c>
      <c r="H10" s="12">
        <f t="shared" si="1"/>
        <v>-41760</v>
      </c>
    </row>
    <row r="11" spans="1:8" x14ac:dyDescent="0.25">
      <c r="A11" s="19" t="s">
        <v>29</v>
      </c>
      <c r="B11" s="12">
        <v>106.56</v>
      </c>
      <c r="C11" s="13">
        <v>44160</v>
      </c>
      <c r="D11" s="13">
        <v>44253</v>
      </c>
      <c r="E11" s="13"/>
      <c r="F11" s="13"/>
      <c r="G11" s="1">
        <f t="shared" si="0"/>
        <v>93</v>
      </c>
      <c r="H11" s="12">
        <f t="shared" si="1"/>
        <v>9910.08</v>
      </c>
    </row>
    <row r="12" spans="1:8" x14ac:dyDescent="0.25">
      <c r="A12" s="19" t="s">
        <v>30</v>
      </c>
      <c r="B12" s="12">
        <v>9750</v>
      </c>
      <c r="C12" s="13">
        <v>44161</v>
      </c>
      <c r="D12" s="13">
        <v>44253</v>
      </c>
      <c r="E12" s="13"/>
      <c r="F12" s="13"/>
      <c r="G12" s="1">
        <f t="shared" si="0"/>
        <v>92</v>
      </c>
      <c r="H12" s="12">
        <f t="shared" si="1"/>
        <v>897000</v>
      </c>
    </row>
    <row r="13" spans="1:8" x14ac:dyDescent="0.25">
      <c r="A13" s="19" t="s">
        <v>31</v>
      </c>
      <c r="B13" s="12">
        <v>4360</v>
      </c>
      <c r="C13" s="13">
        <v>44288</v>
      </c>
      <c r="D13" s="13">
        <v>44266</v>
      </c>
      <c r="E13" s="13"/>
      <c r="F13" s="13"/>
      <c r="G13" s="1">
        <f t="shared" si="0"/>
        <v>-22</v>
      </c>
      <c r="H13" s="12">
        <f t="shared" si="1"/>
        <v>-95920</v>
      </c>
    </row>
    <row r="14" spans="1:8" x14ac:dyDescent="0.25">
      <c r="A14" s="19" t="s">
        <v>32</v>
      </c>
      <c r="B14" s="12">
        <v>12</v>
      </c>
      <c r="C14" s="13">
        <v>44268</v>
      </c>
      <c r="D14" s="13">
        <v>44266</v>
      </c>
      <c r="E14" s="13"/>
      <c r="F14" s="13"/>
      <c r="G14" s="1">
        <f t="shared" si="0"/>
        <v>-2</v>
      </c>
      <c r="H14" s="12">
        <f t="shared" si="1"/>
        <v>-24</v>
      </c>
    </row>
    <row r="15" spans="1:8" x14ac:dyDescent="0.25">
      <c r="A15" s="19" t="s">
        <v>33</v>
      </c>
      <c r="B15" s="12">
        <v>1901.02</v>
      </c>
      <c r="C15" s="13">
        <v>44268</v>
      </c>
      <c r="D15" s="13">
        <v>44266</v>
      </c>
      <c r="E15" s="13"/>
      <c r="F15" s="13"/>
      <c r="G15" s="1">
        <f t="shared" si="0"/>
        <v>-2</v>
      </c>
      <c r="H15" s="12">
        <f t="shared" si="1"/>
        <v>-3802.04</v>
      </c>
    </row>
    <row r="16" spans="1:8" x14ac:dyDescent="0.25">
      <c r="A16" s="19" t="s">
        <v>34</v>
      </c>
      <c r="B16" s="12">
        <v>249.98</v>
      </c>
      <c r="C16" s="13">
        <v>44268</v>
      </c>
      <c r="D16" s="13">
        <v>44266</v>
      </c>
      <c r="E16" s="13"/>
      <c r="F16" s="13"/>
      <c r="G16" s="1">
        <f t="shared" si="0"/>
        <v>-2</v>
      </c>
      <c r="H16" s="12">
        <f t="shared" si="1"/>
        <v>-499.96</v>
      </c>
    </row>
    <row r="17" spans="1:8" x14ac:dyDescent="0.25">
      <c r="A17" s="19" t="s">
        <v>35</v>
      </c>
      <c r="B17" s="12">
        <v>5.58</v>
      </c>
      <c r="C17" s="13">
        <v>44268</v>
      </c>
      <c r="D17" s="13">
        <v>44266</v>
      </c>
      <c r="E17" s="13"/>
      <c r="F17" s="13"/>
      <c r="G17" s="1">
        <f t="shared" si="0"/>
        <v>-2</v>
      </c>
      <c r="H17" s="12">
        <f t="shared" si="1"/>
        <v>-11.16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14540.01</v>
      </c>
      <c r="C1">
        <f>COUNTA(A4:A203)</f>
        <v>24</v>
      </c>
      <c r="G1" s="16">
        <f>IF(B1&lt;&gt;0,H1/B1,0)</f>
        <v>-36.097246150449685</v>
      </c>
      <c r="H1" s="15">
        <f>SUM(H4:H195)</f>
        <v>-524854.31999999995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36</v>
      </c>
      <c r="B4" s="12">
        <v>900</v>
      </c>
      <c r="C4" s="13">
        <v>44385</v>
      </c>
      <c r="D4" s="13">
        <v>44307</v>
      </c>
      <c r="E4" s="13"/>
      <c r="F4" s="13"/>
      <c r="G4" s="1">
        <f>D4-C4-(F4-E4)</f>
        <v>-78</v>
      </c>
      <c r="H4" s="12">
        <f>B4*G4</f>
        <v>-70200</v>
      </c>
    </row>
    <row r="5" spans="1:8" x14ac:dyDescent="0.25">
      <c r="A5" s="19" t="s">
        <v>37</v>
      </c>
      <c r="B5" s="12">
        <v>5.58</v>
      </c>
      <c r="C5" s="13">
        <v>44385</v>
      </c>
      <c r="D5" s="13">
        <v>44322</v>
      </c>
      <c r="E5" s="13"/>
      <c r="F5" s="13"/>
      <c r="G5" s="1">
        <f t="shared" ref="G5:G68" si="0">D5-C5-(F5-E5)</f>
        <v>-63</v>
      </c>
      <c r="H5" s="12">
        <f t="shared" ref="H5:H68" si="1">B5*G5</f>
        <v>-351.54</v>
      </c>
    </row>
    <row r="6" spans="1:8" x14ac:dyDescent="0.25">
      <c r="A6" s="19" t="s">
        <v>38</v>
      </c>
      <c r="B6" s="12">
        <v>450</v>
      </c>
      <c r="C6" s="13">
        <v>44385</v>
      </c>
      <c r="D6" s="13">
        <v>44322</v>
      </c>
      <c r="E6" s="13"/>
      <c r="F6" s="13"/>
      <c r="G6" s="1">
        <f t="shared" si="0"/>
        <v>-63</v>
      </c>
      <c r="H6" s="12">
        <f t="shared" si="1"/>
        <v>-28350</v>
      </c>
    </row>
    <row r="7" spans="1:8" x14ac:dyDescent="0.25">
      <c r="A7" s="19" t="s">
        <v>39</v>
      </c>
      <c r="B7" s="12">
        <v>1538</v>
      </c>
      <c r="C7" s="13">
        <v>44385</v>
      </c>
      <c r="D7" s="13">
        <v>44322</v>
      </c>
      <c r="E7" s="13"/>
      <c r="F7" s="13"/>
      <c r="G7" s="1">
        <f t="shared" si="0"/>
        <v>-63</v>
      </c>
      <c r="H7" s="12">
        <f t="shared" si="1"/>
        <v>-96894</v>
      </c>
    </row>
    <row r="8" spans="1:8" x14ac:dyDescent="0.25">
      <c r="A8" s="19" t="s">
        <v>40</v>
      </c>
      <c r="B8" s="12">
        <v>688.5</v>
      </c>
      <c r="C8" s="13">
        <v>44385</v>
      </c>
      <c r="D8" s="13">
        <v>44322</v>
      </c>
      <c r="E8" s="13"/>
      <c r="F8" s="13"/>
      <c r="G8" s="1">
        <f t="shared" si="0"/>
        <v>-63</v>
      </c>
      <c r="H8" s="12">
        <f t="shared" si="1"/>
        <v>-43375.5</v>
      </c>
    </row>
    <row r="9" spans="1:8" x14ac:dyDescent="0.25">
      <c r="A9" s="19" t="s">
        <v>41</v>
      </c>
      <c r="B9" s="12">
        <v>688.5</v>
      </c>
      <c r="C9" s="13">
        <v>44385</v>
      </c>
      <c r="D9" s="13">
        <v>44322</v>
      </c>
      <c r="E9" s="13"/>
      <c r="F9" s="13"/>
      <c r="G9" s="1">
        <f t="shared" si="0"/>
        <v>-63</v>
      </c>
      <c r="H9" s="12">
        <f t="shared" si="1"/>
        <v>-43375.5</v>
      </c>
    </row>
    <row r="10" spans="1:8" x14ac:dyDescent="0.25">
      <c r="A10" s="19" t="s">
        <v>42</v>
      </c>
      <c r="B10" s="12">
        <v>150</v>
      </c>
      <c r="C10" s="13">
        <v>44385</v>
      </c>
      <c r="D10" s="13">
        <v>44322</v>
      </c>
      <c r="E10" s="13"/>
      <c r="F10" s="13"/>
      <c r="G10" s="1">
        <f t="shared" si="0"/>
        <v>-63</v>
      </c>
      <c r="H10" s="12">
        <f t="shared" si="1"/>
        <v>-9450</v>
      </c>
    </row>
    <row r="11" spans="1:8" x14ac:dyDescent="0.25">
      <c r="A11" s="19" t="s">
        <v>43</v>
      </c>
      <c r="B11" s="12">
        <v>17.7</v>
      </c>
      <c r="C11" s="13">
        <v>44385</v>
      </c>
      <c r="D11" s="13">
        <v>44322</v>
      </c>
      <c r="E11" s="13"/>
      <c r="F11" s="13"/>
      <c r="G11" s="1">
        <f t="shared" si="0"/>
        <v>-63</v>
      </c>
      <c r="H11" s="12">
        <f t="shared" si="1"/>
        <v>-1115.0999999999999</v>
      </c>
    </row>
    <row r="12" spans="1:8" x14ac:dyDescent="0.25">
      <c r="A12" s="19" t="s">
        <v>44</v>
      </c>
      <c r="B12" s="12">
        <v>620</v>
      </c>
      <c r="C12" s="13">
        <v>44385</v>
      </c>
      <c r="D12" s="13">
        <v>44322</v>
      </c>
      <c r="E12" s="13"/>
      <c r="F12" s="13"/>
      <c r="G12" s="1">
        <f t="shared" si="0"/>
        <v>-63</v>
      </c>
      <c r="H12" s="12">
        <f t="shared" si="1"/>
        <v>-39060</v>
      </c>
    </row>
    <row r="13" spans="1:8" x14ac:dyDescent="0.25">
      <c r="A13" s="19" t="s">
        <v>45</v>
      </c>
      <c r="B13" s="12">
        <v>491</v>
      </c>
      <c r="C13" s="13">
        <v>44381</v>
      </c>
      <c r="D13" s="13">
        <v>44322</v>
      </c>
      <c r="E13" s="13"/>
      <c r="F13" s="13"/>
      <c r="G13" s="1">
        <f t="shared" si="0"/>
        <v>-59</v>
      </c>
      <c r="H13" s="12">
        <f t="shared" si="1"/>
        <v>-28969</v>
      </c>
    </row>
    <row r="14" spans="1:8" x14ac:dyDescent="0.25">
      <c r="A14" s="19" t="s">
        <v>46</v>
      </c>
      <c r="B14" s="12">
        <v>1600</v>
      </c>
      <c r="C14" s="13">
        <v>44317</v>
      </c>
      <c r="D14" s="13">
        <v>44327</v>
      </c>
      <c r="E14" s="13"/>
      <c r="F14" s="13"/>
      <c r="G14" s="1">
        <f t="shared" si="0"/>
        <v>10</v>
      </c>
      <c r="H14" s="12">
        <f t="shared" si="1"/>
        <v>16000</v>
      </c>
    </row>
    <row r="15" spans="1:8" x14ac:dyDescent="0.25">
      <c r="A15" s="19" t="s">
        <v>47</v>
      </c>
      <c r="B15" s="12">
        <v>172.13</v>
      </c>
      <c r="C15" s="13">
        <v>44353</v>
      </c>
      <c r="D15" s="13">
        <v>44329</v>
      </c>
      <c r="E15" s="13"/>
      <c r="F15" s="13"/>
      <c r="G15" s="1">
        <f t="shared" si="0"/>
        <v>-24</v>
      </c>
      <c r="H15" s="12">
        <f t="shared" si="1"/>
        <v>-4131.12</v>
      </c>
    </row>
    <row r="16" spans="1:8" x14ac:dyDescent="0.25">
      <c r="A16" s="19" t="s">
        <v>48</v>
      </c>
      <c r="B16" s="12">
        <v>200</v>
      </c>
      <c r="C16" s="13">
        <v>44385</v>
      </c>
      <c r="D16" s="13">
        <v>44329</v>
      </c>
      <c r="E16" s="13"/>
      <c r="F16" s="13"/>
      <c r="G16" s="1">
        <f t="shared" si="0"/>
        <v>-56</v>
      </c>
      <c r="H16" s="12">
        <f t="shared" si="1"/>
        <v>-11200</v>
      </c>
    </row>
    <row r="17" spans="1:8" x14ac:dyDescent="0.25">
      <c r="A17" s="19" t="s">
        <v>49</v>
      </c>
      <c r="B17" s="12">
        <v>100</v>
      </c>
      <c r="C17" s="13">
        <v>44385</v>
      </c>
      <c r="D17" s="13">
        <v>44329</v>
      </c>
      <c r="E17" s="13"/>
      <c r="F17" s="13"/>
      <c r="G17" s="1">
        <f t="shared" si="0"/>
        <v>-56</v>
      </c>
      <c r="H17" s="12">
        <f t="shared" si="1"/>
        <v>-5600</v>
      </c>
    </row>
    <row r="18" spans="1:8" x14ac:dyDescent="0.25">
      <c r="A18" s="19" t="s">
        <v>50</v>
      </c>
      <c r="B18" s="12">
        <v>28</v>
      </c>
      <c r="C18" s="13">
        <v>44385</v>
      </c>
      <c r="D18" s="13">
        <v>44341</v>
      </c>
      <c r="E18" s="13"/>
      <c r="F18" s="13"/>
      <c r="G18" s="1">
        <f t="shared" si="0"/>
        <v>-44</v>
      </c>
      <c r="H18" s="12">
        <f t="shared" si="1"/>
        <v>-1232</v>
      </c>
    </row>
    <row r="19" spans="1:8" x14ac:dyDescent="0.25">
      <c r="A19" s="19" t="s">
        <v>51</v>
      </c>
      <c r="B19" s="12">
        <v>150</v>
      </c>
      <c r="C19" s="13">
        <v>44380</v>
      </c>
      <c r="D19" s="13">
        <v>44341</v>
      </c>
      <c r="E19" s="13"/>
      <c r="F19" s="13"/>
      <c r="G19" s="1">
        <f t="shared" si="0"/>
        <v>-39</v>
      </c>
      <c r="H19" s="12">
        <f t="shared" si="1"/>
        <v>-5850</v>
      </c>
    </row>
    <row r="20" spans="1:8" x14ac:dyDescent="0.25">
      <c r="A20" s="19" t="s">
        <v>52</v>
      </c>
      <c r="B20" s="12">
        <v>374.08</v>
      </c>
      <c r="C20" s="13">
        <v>44392</v>
      </c>
      <c r="D20" s="13">
        <v>44341</v>
      </c>
      <c r="E20" s="13"/>
      <c r="F20" s="13"/>
      <c r="G20" s="1">
        <f t="shared" si="0"/>
        <v>-51</v>
      </c>
      <c r="H20" s="12">
        <f t="shared" si="1"/>
        <v>-19078.079999999998</v>
      </c>
    </row>
    <row r="21" spans="1:8" x14ac:dyDescent="0.25">
      <c r="A21" s="19" t="s">
        <v>53</v>
      </c>
      <c r="B21" s="12">
        <v>800</v>
      </c>
      <c r="C21" s="13">
        <v>44363</v>
      </c>
      <c r="D21" s="13">
        <v>44364</v>
      </c>
      <c r="E21" s="13"/>
      <c r="F21" s="13"/>
      <c r="G21" s="1">
        <f t="shared" si="0"/>
        <v>1</v>
      </c>
      <c r="H21" s="12">
        <f t="shared" si="1"/>
        <v>800</v>
      </c>
    </row>
    <row r="22" spans="1:8" x14ac:dyDescent="0.25">
      <c r="A22" s="19" t="s">
        <v>54</v>
      </c>
      <c r="B22" s="12">
        <v>120</v>
      </c>
      <c r="C22" s="13">
        <v>44392</v>
      </c>
      <c r="D22" s="13">
        <v>44364</v>
      </c>
      <c r="E22" s="13"/>
      <c r="F22" s="13"/>
      <c r="G22" s="1">
        <f t="shared" si="0"/>
        <v>-28</v>
      </c>
      <c r="H22" s="12">
        <f t="shared" si="1"/>
        <v>-3360</v>
      </c>
    </row>
    <row r="23" spans="1:8" x14ac:dyDescent="0.25">
      <c r="A23" s="19" t="s">
        <v>55</v>
      </c>
      <c r="B23" s="12">
        <v>3.34</v>
      </c>
      <c r="C23" s="13">
        <v>44380</v>
      </c>
      <c r="D23" s="13">
        <v>44364</v>
      </c>
      <c r="E23" s="13"/>
      <c r="F23" s="13"/>
      <c r="G23" s="1">
        <f t="shared" si="0"/>
        <v>-16</v>
      </c>
      <c r="H23" s="12">
        <f t="shared" si="1"/>
        <v>-53.44</v>
      </c>
    </row>
    <row r="24" spans="1:8" x14ac:dyDescent="0.25">
      <c r="A24" s="19" t="s">
        <v>56</v>
      </c>
      <c r="B24" s="12">
        <v>315</v>
      </c>
      <c r="C24" s="13">
        <v>44392</v>
      </c>
      <c r="D24" s="13">
        <v>44364</v>
      </c>
      <c r="E24" s="13"/>
      <c r="F24" s="13"/>
      <c r="G24" s="1">
        <f t="shared" si="0"/>
        <v>-28</v>
      </c>
      <c r="H24" s="12">
        <f t="shared" si="1"/>
        <v>-8820</v>
      </c>
    </row>
    <row r="25" spans="1:8" x14ac:dyDescent="0.25">
      <c r="A25" s="19" t="s">
        <v>57</v>
      </c>
      <c r="B25" s="12">
        <v>1922.6</v>
      </c>
      <c r="C25" s="13">
        <v>44392</v>
      </c>
      <c r="D25" s="13">
        <v>44364</v>
      </c>
      <c r="E25" s="13"/>
      <c r="F25" s="13"/>
      <c r="G25" s="1">
        <f t="shared" si="0"/>
        <v>-28</v>
      </c>
      <c r="H25" s="12">
        <f t="shared" si="1"/>
        <v>-53832.799999999996</v>
      </c>
    </row>
    <row r="26" spans="1:8" x14ac:dyDescent="0.25">
      <c r="A26" s="19" t="s">
        <v>58</v>
      </c>
      <c r="B26" s="12">
        <v>3200</v>
      </c>
      <c r="C26" s="13">
        <v>44399</v>
      </c>
      <c r="D26" s="13">
        <v>44378</v>
      </c>
      <c r="E26" s="13"/>
      <c r="F26" s="13"/>
      <c r="G26" s="1">
        <f t="shared" si="0"/>
        <v>-21</v>
      </c>
      <c r="H26" s="12">
        <f t="shared" si="1"/>
        <v>-67200</v>
      </c>
    </row>
    <row r="27" spans="1:8" x14ac:dyDescent="0.25">
      <c r="A27" s="19" t="s">
        <v>59</v>
      </c>
      <c r="B27" s="12">
        <v>5.58</v>
      </c>
      <c r="C27" s="13">
        <v>44406</v>
      </c>
      <c r="D27" s="13">
        <v>44378</v>
      </c>
      <c r="E27" s="13"/>
      <c r="F27" s="13"/>
      <c r="G27" s="1">
        <f t="shared" si="0"/>
        <v>-28</v>
      </c>
      <c r="H27" s="12">
        <f t="shared" si="1"/>
        <v>-156.24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2021-07-07T11:06:29Z</dcterms:modified>
</cp:coreProperties>
</file>